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32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F43" i="1" s="1"/>
  <c r="B33" i="1"/>
  <c r="A33" i="1"/>
  <c r="L32" i="1"/>
  <c r="J32" i="1"/>
  <c r="I32" i="1"/>
  <c r="I43" i="1" s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L176" i="1"/>
  <c r="L157" i="1"/>
  <c r="L138" i="1"/>
  <c r="L100" i="1"/>
  <c r="L81" i="1"/>
  <c r="L62" i="1"/>
  <c r="L43" i="1"/>
  <c r="L24" i="1"/>
  <c r="H195" i="1"/>
  <c r="G195" i="1"/>
  <c r="J195" i="1"/>
  <c r="I195" i="1"/>
  <c r="J176" i="1"/>
  <c r="I176" i="1"/>
  <c r="G176" i="1"/>
  <c r="J157" i="1"/>
  <c r="I157" i="1"/>
  <c r="G138" i="1"/>
  <c r="J138" i="1"/>
  <c r="G119" i="1"/>
  <c r="I119" i="1"/>
  <c r="I100" i="1"/>
  <c r="G100" i="1"/>
  <c r="I81" i="1"/>
  <c r="H81" i="1"/>
  <c r="H196" i="1" s="1"/>
  <c r="G81" i="1"/>
  <c r="F176" i="1"/>
  <c r="F157" i="1"/>
  <c r="F138" i="1"/>
  <c r="J119" i="1"/>
  <c r="F119" i="1"/>
  <c r="J100" i="1"/>
  <c r="F100" i="1"/>
  <c r="J81" i="1"/>
  <c r="F81" i="1"/>
  <c r="I62" i="1"/>
  <c r="F62" i="1"/>
  <c r="J62" i="1"/>
  <c r="G62" i="1"/>
  <c r="H43" i="1"/>
  <c r="G43" i="1"/>
  <c r="J43" i="1"/>
  <c r="G24" i="1"/>
  <c r="I24" i="1"/>
  <c r="J24" i="1"/>
  <c r="F24" i="1"/>
  <c r="L196" i="1" l="1"/>
  <c r="I196" i="1"/>
  <c r="G196" i="1"/>
  <c r="F196" i="1"/>
  <c r="J196" i="1"/>
</calcChain>
</file>

<file path=xl/sharedStrings.xml><?xml version="1.0" encoding="utf-8"?>
<sst xmlns="http://schemas.openxmlformats.org/spreadsheetml/2006/main" count="307" uniqueCount="105">
  <si>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</si>
  <si>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</si>
  <si>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</si>
  <si>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</si>
  <si>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</si>
  <si>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</si>
  <si>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</si>
  <si>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</si>
  <si>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</si>
  <si>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</si>
  <si>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</si>
  <si>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</si>
  <si>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</si>
  <si>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</si>
  <si>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</si>
  <si>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</si>
  <si>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</si>
  <si>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</si>
  <si>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</si>
  <si>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</si>
  <si>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</si>
  <si>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</si>
  <si>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</si>
  <si>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</si>
  <si>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</si>
  <si>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</si>
  <si>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</si>
  <si>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</si>
  <si>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</si>
  <si>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</si>
  <si>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</si>
  <si>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</si>
  <si>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</si>
  <si>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</si>
  <si>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</si>
  <si>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</si>
  <si>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</si>
  <si>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</si>
  <si>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</si>
  <si>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</si>
  <si>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Чай Школьный с сахаром</t>
  </si>
  <si>
    <t>Бутерброд с сыром</t>
  </si>
  <si>
    <t>Чай школьный с сахаром и лимоном</t>
  </si>
  <si>
    <t xml:space="preserve">Яблоко </t>
  </si>
  <si>
    <t>Хлеб Дарницкий</t>
  </si>
  <si>
    <t>Каша Дружба с маслом сливочным</t>
  </si>
  <si>
    <t>Хлеб дарницкий</t>
  </si>
  <si>
    <t>Чай школьный с сахаром</t>
  </si>
  <si>
    <t>Жаркое по-домашнему (кура)</t>
  </si>
  <si>
    <t>бутерброд</t>
  </si>
  <si>
    <t>Батон нарезной</t>
  </si>
  <si>
    <t>Йогурт фруктовый</t>
  </si>
  <si>
    <t>конд.изд</t>
  </si>
  <si>
    <t>Пицца школьная</t>
  </si>
  <si>
    <t>Каша пшенная с маслом сливочным</t>
  </si>
  <si>
    <t>Оладьи с вареньем ягодным</t>
  </si>
  <si>
    <t>Каша овсяная с маслом сливочным</t>
  </si>
  <si>
    <t>Пирожок с повидлом</t>
  </si>
  <si>
    <t>ГОСТ</t>
  </si>
  <si>
    <t>608/312/2</t>
  </si>
  <si>
    <t>626/3</t>
  </si>
  <si>
    <t>кисломол.</t>
  </si>
  <si>
    <t xml:space="preserve">Директор </t>
  </si>
  <si>
    <t>ГБОУ АО СКОШ №5 г. Новодвинск</t>
  </si>
  <si>
    <t>Щи из свежей капусты со сметаной</t>
  </si>
  <si>
    <t>Пюре картофельное</t>
  </si>
  <si>
    <t>Компот из сухофруктов</t>
  </si>
  <si>
    <t>Пинаевская М.Н</t>
  </si>
  <si>
    <t>Суп куриный с вермишелью</t>
  </si>
  <si>
    <t>Компот из свежих плодов</t>
  </si>
  <si>
    <t>Борщ со сметаной</t>
  </si>
  <si>
    <t>Греча отварная рассыпчатая</t>
  </si>
  <si>
    <t>Компот из слив</t>
  </si>
  <si>
    <t>Рассольник Ленинградский со сметаной</t>
  </si>
  <si>
    <t>Рис отварной</t>
  </si>
  <si>
    <t>Суп гороховый</t>
  </si>
  <si>
    <t>Гуляш школьный (кура)</t>
  </si>
  <si>
    <t>Спагетти отварные</t>
  </si>
  <si>
    <t>Напиток из шиповника</t>
  </si>
  <si>
    <t>Рассольник домашний со сметаной</t>
  </si>
  <si>
    <t>Поджарка куриная</t>
  </si>
  <si>
    <t>Компот из клубники</t>
  </si>
  <si>
    <t>Плов с цыпленком</t>
  </si>
  <si>
    <t>Суп Дачный</t>
  </si>
  <si>
    <t>54/1</t>
  </si>
  <si>
    <t>54/2</t>
  </si>
  <si>
    <t>54/4</t>
  </si>
  <si>
    <t>54/7</t>
  </si>
  <si>
    <t>54/8</t>
  </si>
  <si>
    <t>286/539</t>
  </si>
  <si>
    <t>608/539</t>
  </si>
  <si>
    <t>294/539</t>
  </si>
  <si>
    <t>239/539</t>
  </si>
  <si>
    <t>Кебаб мясной в соусе томатном</t>
  </si>
  <si>
    <t>Котлета куриная с соусом томатным</t>
  </si>
  <si>
    <t>Тефтели куриные в соусе томатном</t>
  </si>
  <si>
    <t>Котлета куриная Грибовская с соусом томатным</t>
  </si>
  <si>
    <t>Тефтели Крабик в соусе томатном</t>
  </si>
  <si>
    <t>Котлета рыбная Мезенская в сливочном соусе</t>
  </si>
  <si>
    <t xml:space="preserve">Чай школьный с сахаром </t>
  </si>
  <si>
    <t>Гуляш школьный (кура), греча отварная</t>
  </si>
  <si>
    <t>260/307</t>
  </si>
  <si>
    <t>Макароны с сыром, морковь свежая тертая</t>
  </si>
  <si>
    <t>Котлета домашняя (свинина, говядина), макароны отварные, соус томатный, свекла отварная</t>
  </si>
  <si>
    <t>Запеканка картофельная с куриным фаршем,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</si>
</sst>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0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3" customWidth="1"/>
    <col min="12" max="16384" width="9.140625" style="2"/>
  </cols>
  <sheetData>
    <row r="1" spans="1:12" ht="15" x14ac:dyDescent="0.25">
      <c r="A1" s="1" t="s">
        <v>7</v>
      </c>
      <c r="C1" s="73" t="s">
        <v>63</v>
      </c>
      <c r="D1" s="74"/>
      <c r="E1" s="74"/>
      <c r="F1" s="12" t="s">
        <v>16</v>
      </c>
      <c r="G1" s="2" t="s">
        <v>17</v>
      </c>
      <c r="H1" s="75" t="s">
        <v>62</v>
      </c>
      <c r="I1" s="75"/>
      <c r="J1" s="75"/>
      <c r="K1" s="75"/>
    </row>
    <row r="2" spans="1:12" ht="18" x14ac:dyDescent="0.2">
      <c r="A2" s="34" t="s">
        <v>6</v>
      </c>
      <c r="C2" s="2"/>
      <c r="G2" s="2" t="s">
        <v>18</v>
      </c>
      <c r="H2" s="75" t="s">
        <v>67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9</v>
      </c>
      <c r="I3" s="46">
        <v>1</v>
      </c>
      <c r="J3" s="47">
        <v>2025</v>
      </c>
      <c r="K3" s="62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4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260</v>
      </c>
      <c r="G6" s="58">
        <v>10.1</v>
      </c>
      <c r="H6" s="58">
        <v>12.6</v>
      </c>
      <c r="I6" s="59">
        <v>59.5</v>
      </c>
      <c r="J6" s="52">
        <v>406</v>
      </c>
      <c r="K6" s="61">
        <v>303</v>
      </c>
      <c r="L6" s="54">
        <v>32.42</v>
      </c>
    </row>
    <row r="7" spans="1:12" ht="15" x14ac:dyDescent="0.25">
      <c r="A7" s="23"/>
      <c r="B7" s="15"/>
      <c r="C7" s="11"/>
      <c r="D7" s="6"/>
      <c r="E7" s="50"/>
      <c r="F7" s="51"/>
      <c r="G7" s="41"/>
      <c r="H7" s="41"/>
      <c r="I7" s="41"/>
      <c r="J7" s="41"/>
      <c r="K7" s="61"/>
      <c r="L7" s="41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1">
        <v>210</v>
      </c>
      <c r="G8" s="57">
        <v>0.1</v>
      </c>
      <c r="H8" s="51">
        <v>0</v>
      </c>
      <c r="I8" s="53">
        <v>7</v>
      </c>
      <c r="J8" s="51">
        <v>28</v>
      </c>
      <c r="K8" s="61">
        <v>376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0"/>
      <c r="F9" s="49"/>
      <c r="G9" s="51"/>
      <c r="H9" s="51"/>
      <c r="I9" s="53"/>
      <c r="J9" s="51"/>
      <c r="K9" s="61"/>
      <c r="L9" s="55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61"/>
      <c r="L10" s="41"/>
    </row>
    <row r="11" spans="1:12" ht="15" x14ac:dyDescent="0.25">
      <c r="A11" s="23"/>
      <c r="B11" s="15"/>
      <c r="C11" s="11"/>
      <c r="D11" s="6" t="s">
        <v>49</v>
      </c>
      <c r="E11" s="50" t="s">
        <v>41</v>
      </c>
      <c r="F11" s="49">
        <v>40</v>
      </c>
      <c r="G11" s="57">
        <v>6.5</v>
      </c>
      <c r="H11" s="57">
        <v>6.6</v>
      </c>
      <c r="I11" s="53">
        <v>13</v>
      </c>
      <c r="J11" s="51">
        <v>140</v>
      </c>
      <c r="K11" s="61">
        <v>8</v>
      </c>
      <c r="L11" s="55">
        <v>20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61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16.7</v>
      </c>
      <c r="H13" s="19">
        <f t="shared" si="0"/>
        <v>19.2</v>
      </c>
      <c r="I13" s="19">
        <f t="shared" si="0"/>
        <v>79.5</v>
      </c>
      <c r="J13" s="19">
        <f t="shared" si="0"/>
        <v>574</v>
      </c>
      <c r="K13" s="65"/>
      <c r="L13" s="19">
        <f t="shared" ref="L13" si="1">SUM(L6:L12)</f>
        <v>60.42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61"/>
      <c r="L14" s="41"/>
    </row>
    <row r="15" spans="1:12" ht="15" x14ac:dyDescent="0.25">
      <c r="A15" s="23"/>
      <c r="B15" s="15"/>
      <c r="C15" s="11"/>
      <c r="D15" s="7" t="s">
        <v>27</v>
      </c>
      <c r="E15" s="40" t="s">
        <v>64</v>
      </c>
      <c r="F15" s="41">
        <v>260</v>
      </c>
      <c r="G15" s="41">
        <v>2.1</v>
      </c>
      <c r="H15" s="41">
        <v>4.3</v>
      </c>
      <c r="I15" s="41">
        <v>11</v>
      </c>
      <c r="J15" s="41">
        <v>287</v>
      </c>
      <c r="K15" s="61" t="s">
        <v>84</v>
      </c>
      <c r="L15" s="41">
        <v>45</v>
      </c>
    </row>
    <row r="16" spans="1:12" ht="15" x14ac:dyDescent="0.25">
      <c r="A16" s="23"/>
      <c r="B16" s="15"/>
      <c r="C16" s="11"/>
      <c r="D16" s="7" t="s">
        <v>28</v>
      </c>
      <c r="E16" s="40" t="s">
        <v>93</v>
      </c>
      <c r="F16" s="41">
        <v>110</v>
      </c>
      <c r="G16" s="41">
        <v>11.7</v>
      </c>
      <c r="H16" s="41">
        <v>22.5</v>
      </c>
      <c r="I16" s="41">
        <v>97</v>
      </c>
      <c r="J16" s="41">
        <v>271</v>
      </c>
      <c r="K16" s="61" t="s">
        <v>89</v>
      </c>
      <c r="L16" s="41">
        <v>53.94</v>
      </c>
    </row>
    <row r="17" spans="1:12" ht="15" x14ac:dyDescent="0.25">
      <c r="A17" s="23"/>
      <c r="B17" s="15"/>
      <c r="C17" s="11"/>
      <c r="D17" s="7" t="s">
        <v>29</v>
      </c>
      <c r="E17" s="40" t="s">
        <v>65</v>
      </c>
      <c r="F17" s="41">
        <v>150</v>
      </c>
      <c r="G17" s="41">
        <v>3.15</v>
      </c>
      <c r="H17" s="41">
        <v>6.75</v>
      </c>
      <c r="I17" s="41">
        <v>21.9</v>
      </c>
      <c r="J17" s="41">
        <v>164</v>
      </c>
      <c r="K17" s="61">
        <v>312</v>
      </c>
      <c r="L17" s="41">
        <v>40</v>
      </c>
    </row>
    <row r="18" spans="1:12" ht="15" x14ac:dyDescent="0.25">
      <c r="A18" s="23"/>
      <c r="B18" s="15"/>
      <c r="C18" s="11"/>
      <c r="D18" s="7" t="s">
        <v>30</v>
      </c>
      <c r="E18" s="40" t="s">
        <v>66</v>
      </c>
      <c r="F18" s="41">
        <v>200</v>
      </c>
      <c r="G18" s="41">
        <v>0.1</v>
      </c>
      <c r="H18" s="41">
        <v>15.3</v>
      </c>
      <c r="I18" s="41">
        <v>0.1</v>
      </c>
      <c r="J18" s="41">
        <v>59.1</v>
      </c>
      <c r="K18" s="61">
        <v>349</v>
      </c>
      <c r="L18" s="41">
        <v>25</v>
      </c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61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44</v>
      </c>
      <c r="F20" s="41">
        <v>25</v>
      </c>
      <c r="G20" s="41">
        <v>1.33</v>
      </c>
      <c r="H20" s="41">
        <v>0.24</v>
      </c>
      <c r="I20" s="41">
        <v>8.3699999999999992</v>
      </c>
      <c r="J20" s="41">
        <v>41</v>
      </c>
      <c r="K20" s="61" t="s">
        <v>58</v>
      </c>
      <c r="L20" s="41">
        <v>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61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61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18.380000000000003</v>
      </c>
      <c r="H23" s="19">
        <f t="shared" si="2"/>
        <v>49.089999999999996</v>
      </c>
      <c r="I23" s="19">
        <f t="shared" si="2"/>
        <v>138.37</v>
      </c>
      <c r="J23" s="19">
        <f t="shared" si="2"/>
        <v>822.1</v>
      </c>
      <c r="K23" s="65"/>
      <c r="L23" s="19">
        <f t="shared" ref="L23" si="3">SUM(L14:L22)</f>
        <v>168.94</v>
      </c>
    </row>
    <row r="24" spans="1:12" ht="15.75" thickBot="1" x14ac:dyDescent="0.25">
      <c r="A24" s="28">
        <f>A6</f>
        <v>1</v>
      </c>
      <c r="B24" s="29">
        <f>B6</f>
        <v>1</v>
      </c>
      <c r="C24" s="70" t="s">
        <v>4</v>
      </c>
      <c r="D24" s="71"/>
      <c r="E24" s="30"/>
      <c r="F24" s="31">
        <f>F13+F23</f>
        <v>1255</v>
      </c>
      <c r="G24" s="31">
        <f t="shared" ref="G24:J24" si="4">G13+G23</f>
        <v>35.08</v>
      </c>
      <c r="H24" s="31">
        <f t="shared" si="4"/>
        <v>68.289999999999992</v>
      </c>
      <c r="I24" s="31">
        <f t="shared" si="4"/>
        <v>217.87</v>
      </c>
      <c r="J24" s="31">
        <f t="shared" si="4"/>
        <v>1396.1</v>
      </c>
      <c r="K24" s="66"/>
      <c r="L24" s="31">
        <f t="shared" ref="L24" si="5">L13+L23</f>
        <v>229.36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100</v>
      </c>
      <c r="F25" s="52">
        <v>250</v>
      </c>
      <c r="G25" s="58">
        <v>16.5</v>
      </c>
      <c r="H25" s="58">
        <v>17.3</v>
      </c>
      <c r="I25" s="59">
        <v>50.2</v>
      </c>
      <c r="J25" s="52">
        <v>364</v>
      </c>
      <c r="K25" s="69" t="s">
        <v>101</v>
      </c>
      <c r="L25" s="38">
        <v>40.42</v>
      </c>
    </row>
    <row r="26" spans="1:12" ht="15.75" thickBot="1" x14ac:dyDescent="0.3">
      <c r="A26" s="14"/>
      <c r="B26" s="15"/>
      <c r="C26" s="11"/>
      <c r="D26" s="6"/>
      <c r="E26" s="40"/>
      <c r="F26" s="52"/>
      <c r="G26" s="41"/>
      <c r="H26" s="41"/>
      <c r="I26" s="41"/>
      <c r="J26" s="41"/>
      <c r="K26" s="61"/>
      <c r="L26" s="41"/>
    </row>
    <row r="27" spans="1:12" ht="15.75" thickBot="1" x14ac:dyDescent="0.3">
      <c r="A27" s="14"/>
      <c r="B27" s="15"/>
      <c r="C27" s="11"/>
      <c r="D27" s="7" t="s">
        <v>22</v>
      </c>
      <c r="E27" s="50" t="s">
        <v>99</v>
      </c>
      <c r="F27" s="52">
        <v>210</v>
      </c>
      <c r="G27" s="57">
        <v>0.1</v>
      </c>
      <c r="H27" s="51">
        <v>0</v>
      </c>
      <c r="I27" s="53">
        <v>7</v>
      </c>
      <c r="J27" s="51">
        <v>28</v>
      </c>
      <c r="K27" s="61">
        <v>377</v>
      </c>
      <c r="L27" s="41">
        <v>10</v>
      </c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52">
        <v>50</v>
      </c>
      <c r="G28" s="41">
        <v>2.65</v>
      </c>
      <c r="H28" s="41">
        <v>0.48</v>
      </c>
      <c r="I28" s="41">
        <v>16.73</v>
      </c>
      <c r="J28" s="41">
        <v>82</v>
      </c>
      <c r="K28" s="61" t="s">
        <v>58</v>
      </c>
      <c r="L28" s="41">
        <v>10</v>
      </c>
    </row>
    <row r="29" spans="1:12" ht="15" x14ac:dyDescent="0.25">
      <c r="A29" s="14"/>
      <c r="B29" s="15"/>
      <c r="C29" s="11"/>
      <c r="D29" s="7" t="s">
        <v>24</v>
      </c>
      <c r="E29" s="50"/>
      <c r="F29" s="56"/>
      <c r="G29" s="51"/>
      <c r="H29" s="51"/>
      <c r="I29" s="53"/>
      <c r="J29" s="53"/>
      <c r="K29" s="61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61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6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0">
        <f>SUM(F25:F28)</f>
        <v>510</v>
      </c>
      <c r="G32" s="19">
        <f t="shared" ref="G32" si="6">SUM(G25:G31)</f>
        <v>19.25</v>
      </c>
      <c r="H32" s="19">
        <f t="shared" ref="H32" si="7">SUM(H25:H31)</f>
        <v>17.78</v>
      </c>
      <c r="I32" s="19">
        <f t="shared" ref="I32" si="8">SUM(I25:I31)</f>
        <v>73.930000000000007</v>
      </c>
      <c r="J32" s="19">
        <f t="shared" ref="J32:L32" si="9">SUM(J25:J31)</f>
        <v>474</v>
      </c>
      <c r="K32" s="65"/>
      <c r="L32" s="19">
        <f t="shared" si="9"/>
        <v>60.42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61"/>
      <c r="L33" s="41"/>
    </row>
    <row r="34" spans="1:12" ht="15" x14ac:dyDescent="0.25">
      <c r="A34" s="14"/>
      <c r="B34" s="15"/>
      <c r="C34" s="11"/>
      <c r="D34" s="7" t="s">
        <v>27</v>
      </c>
      <c r="E34" s="40" t="s">
        <v>68</v>
      </c>
      <c r="F34" s="41">
        <v>250</v>
      </c>
      <c r="G34" s="41">
        <v>2.2599999999999998</v>
      </c>
      <c r="H34" s="41">
        <v>5.8</v>
      </c>
      <c r="I34" s="41">
        <v>13.1</v>
      </c>
      <c r="J34" s="41">
        <v>170</v>
      </c>
      <c r="K34" s="61">
        <v>208</v>
      </c>
      <c r="L34" s="41">
        <v>40</v>
      </c>
    </row>
    <row r="35" spans="1:12" ht="15" x14ac:dyDescent="0.25">
      <c r="A35" s="14"/>
      <c r="B35" s="15"/>
      <c r="C35" s="11"/>
      <c r="D35" s="7" t="s">
        <v>28</v>
      </c>
      <c r="E35" s="40" t="s">
        <v>98</v>
      </c>
      <c r="F35" s="41">
        <v>100</v>
      </c>
      <c r="G35" s="41">
        <v>11.37</v>
      </c>
      <c r="H35" s="41">
        <v>15.76</v>
      </c>
      <c r="I35" s="41">
        <v>11.31</v>
      </c>
      <c r="J35" s="41">
        <v>233</v>
      </c>
      <c r="K35" s="61">
        <v>288</v>
      </c>
      <c r="L35" s="41">
        <v>53.94</v>
      </c>
    </row>
    <row r="36" spans="1:12" ht="15" x14ac:dyDescent="0.25">
      <c r="A36" s="14"/>
      <c r="B36" s="15"/>
      <c r="C36" s="11"/>
      <c r="D36" s="7" t="s">
        <v>29</v>
      </c>
      <c r="E36" s="40" t="s">
        <v>65</v>
      </c>
      <c r="F36" s="41">
        <v>150</v>
      </c>
      <c r="G36" s="41">
        <v>3.15</v>
      </c>
      <c r="H36" s="41">
        <v>6.75</v>
      </c>
      <c r="I36" s="41">
        <v>21.9</v>
      </c>
      <c r="J36" s="41">
        <v>164</v>
      </c>
      <c r="K36" s="61">
        <v>312</v>
      </c>
      <c r="L36" s="41">
        <v>40</v>
      </c>
    </row>
    <row r="37" spans="1:12" ht="15" x14ac:dyDescent="0.25">
      <c r="A37" s="14"/>
      <c r="B37" s="15"/>
      <c r="C37" s="11"/>
      <c r="D37" s="7" t="s">
        <v>30</v>
      </c>
      <c r="E37" s="40" t="s">
        <v>69</v>
      </c>
      <c r="F37" s="41">
        <v>200</v>
      </c>
      <c r="G37" s="41">
        <v>0.1</v>
      </c>
      <c r="H37" s="41">
        <v>15.3</v>
      </c>
      <c r="I37" s="41">
        <v>0.1</v>
      </c>
      <c r="J37" s="41">
        <v>59.1</v>
      </c>
      <c r="K37" s="61">
        <v>344</v>
      </c>
      <c r="L37" s="41">
        <v>25</v>
      </c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61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44</v>
      </c>
      <c r="F39" s="41">
        <v>50</v>
      </c>
      <c r="G39" s="41">
        <v>2.65</v>
      </c>
      <c r="H39" s="41">
        <v>0.48</v>
      </c>
      <c r="I39" s="41">
        <v>16.73</v>
      </c>
      <c r="J39" s="41">
        <v>82</v>
      </c>
      <c r="K39" s="61" t="s">
        <v>58</v>
      </c>
      <c r="L39" s="41">
        <v>10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61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61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19.529999999999998</v>
      </c>
      <c r="H42" s="19">
        <f t="shared" ref="H42" si="11">SUM(H33:H41)</f>
        <v>44.089999999999996</v>
      </c>
      <c r="I42" s="19">
        <f t="shared" ref="I42" si="12">SUM(I33:I41)</f>
        <v>63.14</v>
      </c>
      <c r="J42" s="19">
        <f t="shared" ref="J42:L42" si="13">SUM(J33:J41)</f>
        <v>708.1</v>
      </c>
      <c r="K42" s="65"/>
      <c r="L42" s="19">
        <f t="shared" si="13"/>
        <v>168.94</v>
      </c>
    </row>
    <row r="43" spans="1:12" ht="15.75" customHeight="1" x14ac:dyDescent="0.2">
      <c r="A43" s="32">
        <f>A25</f>
        <v>1</v>
      </c>
      <c r="B43" s="32">
        <f>B25</f>
        <v>2</v>
      </c>
      <c r="C43" s="70" t="s">
        <v>4</v>
      </c>
      <c r="D43" s="71"/>
      <c r="E43" s="30"/>
      <c r="F43" s="31">
        <f>F32+F42</f>
        <v>1260</v>
      </c>
      <c r="G43" s="31">
        <f t="shared" ref="G43" si="14">G32+G42</f>
        <v>38.78</v>
      </c>
      <c r="H43" s="31">
        <f t="shared" ref="H43" si="15">H32+H42</f>
        <v>61.87</v>
      </c>
      <c r="I43" s="31">
        <f t="shared" ref="I43" si="16">I32+I42</f>
        <v>137.07</v>
      </c>
      <c r="J43" s="31">
        <f t="shared" ref="J43:L43" si="17">J32+J42</f>
        <v>1182.0999999999999</v>
      </c>
      <c r="K43" s="66"/>
      <c r="L43" s="31">
        <f t="shared" si="17"/>
        <v>229.36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48</v>
      </c>
      <c r="F44" s="38">
        <v>200</v>
      </c>
      <c r="G44" s="38">
        <v>12.8</v>
      </c>
      <c r="H44" s="38">
        <v>15</v>
      </c>
      <c r="I44" s="38">
        <v>35</v>
      </c>
      <c r="J44" s="38">
        <v>310</v>
      </c>
      <c r="K44" s="67">
        <v>28</v>
      </c>
      <c r="L44" s="38">
        <v>27.42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61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47</v>
      </c>
      <c r="F46" s="51">
        <v>210</v>
      </c>
      <c r="G46" s="41">
        <v>0.1</v>
      </c>
      <c r="H46" s="41">
        <v>0</v>
      </c>
      <c r="I46" s="41">
        <v>7</v>
      </c>
      <c r="J46" s="41">
        <v>28</v>
      </c>
      <c r="K46" s="61">
        <v>376</v>
      </c>
      <c r="L46" s="41">
        <v>8</v>
      </c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41">
        <v>25</v>
      </c>
      <c r="G47" s="41">
        <v>2.65</v>
      </c>
      <c r="H47" s="41">
        <v>0.48</v>
      </c>
      <c r="I47" s="41">
        <v>16.73</v>
      </c>
      <c r="J47" s="41">
        <v>82</v>
      </c>
      <c r="K47" s="61" t="s">
        <v>58</v>
      </c>
      <c r="L47" s="41">
        <v>5</v>
      </c>
    </row>
    <row r="48" spans="1:12" ht="15" x14ac:dyDescent="0.25">
      <c r="A48" s="23"/>
      <c r="B48" s="15"/>
      <c r="C48" s="11"/>
      <c r="D48" s="7" t="s">
        <v>24</v>
      </c>
      <c r="E48" s="50" t="s">
        <v>43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55</v>
      </c>
      <c r="K48" s="61">
        <v>338</v>
      </c>
      <c r="L48" s="41">
        <v>20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61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61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15.950000000000001</v>
      </c>
      <c r="H51" s="19">
        <f t="shared" ref="H51" si="19">SUM(H44:H50)</f>
        <v>15.88</v>
      </c>
      <c r="I51" s="19">
        <f t="shared" ref="I51" si="20">SUM(I44:I50)</f>
        <v>68.53</v>
      </c>
      <c r="J51" s="19">
        <f t="shared" ref="J51:L51" si="21">SUM(J44:J50)</f>
        <v>475</v>
      </c>
      <c r="K51" s="65"/>
      <c r="L51" s="19">
        <f t="shared" si="21"/>
        <v>60.42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61"/>
      <c r="L52" s="41"/>
    </row>
    <row r="53" spans="1:12" ht="15" x14ac:dyDescent="0.25">
      <c r="A53" s="23"/>
      <c r="B53" s="15"/>
      <c r="C53" s="11"/>
      <c r="D53" s="7" t="s">
        <v>27</v>
      </c>
      <c r="E53" s="40" t="s">
        <v>70</v>
      </c>
      <c r="F53" s="41">
        <v>260</v>
      </c>
      <c r="G53" s="41">
        <v>6.2</v>
      </c>
      <c r="H53" s="41">
        <v>5.6</v>
      </c>
      <c r="I53" s="41">
        <v>22.3</v>
      </c>
      <c r="J53" s="41">
        <v>189</v>
      </c>
      <c r="K53" s="61">
        <v>83</v>
      </c>
      <c r="L53" s="41">
        <v>45</v>
      </c>
    </row>
    <row r="54" spans="1:12" ht="15" x14ac:dyDescent="0.25">
      <c r="A54" s="23"/>
      <c r="B54" s="15"/>
      <c r="C54" s="11"/>
      <c r="D54" s="7" t="s">
        <v>28</v>
      </c>
      <c r="E54" s="40" t="s">
        <v>94</v>
      </c>
      <c r="F54" s="41">
        <v>100</v>
      </c>
      <c r="G54" s="41">
        <v>13.9</v>
      </c>
      <c r="H54" s="41">
        <v>16.5</v>
      </c>
      <c r="I54" s="41">
        <v>11.7</v>
      </c>
      <c r="J54" s="41">
        <v>201</v>
      </c>
      <c r="K54" s="61" t="s">
        <v>90</v>
      </c>
      <c r="L54" s="41">
        <v>63.94</v>
      </c>
    </row>
    <row r="55" spans="1:12" ht="15" x14ac:dyDescent="0.25">
      <c r="A55" s="23"/>
      <c r="B55" s="15"/>
      <c r="C55" s="11"/>
      <c r="D55" s="7" t="s">
        <v>29</v>
      </c>
      <c r="E55" s="40" t="s">
        <v>71</v>
      </c>
      <c r="F55" s="41">
        <v>150</v>
      </c>
      <c r="G55" s="41">
        <v>3.4</v>
      </c>
      <c r="H55" s="41">
        <v>0.6</v>
      </c>
      <c r="I55" s="41">
        <v>19.899999999999999</v>
      </c>
      <c r="J55" s="41">
        <v>175</v>
      </c>
      <c r="K55" s="61">
        <v>307</v>
      </c>
      <c r="L55" s="41">
        <v>25</v>
      </c>
    </row>
    <row r="56" spans="1:12" ht="15" x14ac:dyDescent="0.25">
      <c r="A56" s="23"/>
      <c r="B56" s="15"/>
      <c r="C56" s="11"/>
      <c r="D56" s="7" t="s">
        <v>30</v>
      </c>
      <c r="E56" s="40" t="s">
        <v>72</v>
      </c>
      <c r="F56" s="41">
        <v>200</v>
      </c>
      <c r="G56" s="41">
        <v>0.2</v>
      </c>
      <c r="H56" s="41">
        <v>0</v>
      </c>
      <c r="I56" s="41">
        <v>15</v>
      </c>
      <c r="J56" s="41">
        <v>58</v>
      </c>
      <c r="K56" s="61">
        <v>353</v>
      </c>
      <c r="L56" s="41">
        <v>25</v>
      </c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61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44</v>
      </c>
      <c r="F58" s="41">
        <v>50</v>
      </c>
      <c r="G58" s="41">
        <v>2.65</v>
      </c>
      <c r="H58" s="41">
        <v>0.48</v>
      </c>
      <c r="I58" s="41">
        <v>16.73</v>
      </c>
      <c r="J58" s="41">
        <v>82</v>
      </c>
      <c r="K58" s="61" t="s">
        <v>58</v>
      </c>
      <c r="L58" s="41">
        <v>10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61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26.349999999999998</v>
      </c>
      <c r="H61" s="19">
        <f t="shared" ref="H61" si="23">SUM(H52:H60)</f>
        <v>23.180000000000003</v>
      </c>
      <c r="I61" s="19">
        <f t="shared" ref="I61" si="24">SUM(I52:I60)</f>
        <v>85.63000000000001</v>
      </c>
      <c r="J61" s="19">
        <f t="shared" ref="J61:L61" si="25">SUM(J52:J60)</f>
        <v>705</v>
      </c>
      <c r="K61" s="65"/>
      <c r="L61" s="19">
        <f t="shared" si="25"/>
        <v>168.94</v>
      </c>
    </row>
    <row r="62" spans="1:12" ht="15.75" customHeight="1" x14ac:dyDescent="0.2">
      <c r="A62" s="28">
        <f>A44</f>
        <v>1</v>
      </c>
      <c r="B62" s="29">
        <f>B44</f>
        <v>3</v>
      </c>
      <c r="C62" s="70" t="s">
        <v>4</v>
      </c>
      <c r="D62" s="71"/>
      <c r="E62" s="30"/>
      <c r="F62" s="31">
        <f>F51+F61</f>
        <v>1295</v>
      </c>
      <c r="G62" s="31">
        <f t="shared" ref="G62" si="26">G51+G61</f>
        <v>42.3</v>
      </c>
      <c r="H62" s="31">
        <f t="shared" ref="H62" si="27">H51+H61</f>
        <v>39.06</v>
      </c>
      <c r="I62" s="31">
        <f t="shared" ref="I62" si="28">I51+I61</f>
        <v>154.16000000000003</v>
      </c>
      <c r="J62" s="31">
        <f t="shared" ref="J62:L62" si="29">J51+J61</f>
        <v>1180</v>
      </c>
      <c r="K62" s="66"/>
      <c r="L62" s="31">
        <f t="shared" si="29"/>
        <v>229.36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45</v>
      </c>
      <c r="F63" s="38">
        <v>210</v>
      </c>
      <c r="G63" s="38">
        <v>12.8</v>
      </c>
      <c r="H63" s="38">
        <v>14</v>
      </c>
      <c r="I63" s="38">
        <v>47</v>
      </c>
      <c r="J63" s="38">
        <v>406</v>
      </c>
      <c r="K63" s="67">
        <v>173</v>
      </c>
      <c r="L63" s="38">
        <v>27.42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6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47</v>
      </c>
      <c r="F65" s="41">
        <v>210</v>
      </c>
      <c r="G65" s="41">
        <v>0.1</v>
      </c>
      <c r="H65" s="41">
        <v>0</v>
      </c>
      <c r="I65" s="41">
        <v>7</v>
      </c>
      <c r="J65" s="41">
        <v>28</v>
      </c>
      <c r="K65" s="61">
        <v>376</v>
      </c>
      <c r="L65" s="41">
        <v>8</v>
      </c>
    </row>
    <row r="66" spans="1:12" ht="15" x14ac:dyDescent="0.25">
      <c r="A66" s="23"/>
      <c r="B66" s="15"/>
      <c r="C66" s="11"/>
      <c r="D66" s="7" t="s">
        <v>23</v>
      </c>
      <c r="E66" s="40" t="s">
        <v>50</v>
      </c>
      <c r="F66" s="41">
        <v>25</v>
      </c>
      <c r="G66" s="41">
        <v>1.9</v>
      </c>
      <c r="H66" s="41">
        <v>0.7</v>
      </c>
      <c r="I66" s="41">
        <v>12.9</v>
      </c>
      <c r="J66" s="41">
        <v>65</v>
      </c>
      <c r="K66" s="61" t="s">
        <v>58</v>
      </c>
      <c r="L66" s="41">
        <v>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61"/>
      <c r="L67" s="41"/>
    </row>
    <row r="68" spans="1:12" ht="15" x14ac:dyDescent="0.25">
      <c r="A68" s="23"/>
      <c r="B68" s="15"/>
      <c r="C68" s="11"/>
      <c r="D68" s="6" t="s">
        <v>61</v>
      </c>
      <c r="E68" s="40" t="s">
        <v>51</v>
      </c>
      <c r="F68" s="41">
        <v>95</v>
      </c>
      <c r="G68" s="41">
        <v>2.4</v>
      </c>
      <c r="H68" s="41">
        <v>1.2</v>
      </c>
      <c r="I68" s="41">
        <v>14.4</v>
      </c>
      <c r="J68" s="41">
        <v>80</v>
      </c>
      <c r="K68" s="61"/>
      <c r="L68" s="41">
        <v>20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61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17.2</v>
      </c>
      <c r="H70" s="19">
        <f t="shared" ref="H70" si="31">SUM(H63:H69)</f>
        <v>15.899999999999999</v>
      </c>
      <c r="I70" s="19">
        <f t="shared" ref="I70" si="32">SUM(I63:I69)</f>
        <v>81.300000000000011</v>
      </c>
      <c r="J70" s="19">
        <f t="shared" ref="J70:L70" si="33">SUM(J63:J69)</f>
        <v>579</v>
      </c>
      <c r="K70" s="65"/>
      <c r="L70" s="19">
        <f t="shared" si="33"/>
        <v>60.42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1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73</v>
      </c>
      <c r="F72" s="41">
        <v>260</v>
      </c>
      <c r="G72" s="41">
        <v>6.2</v>
      </c>
      <c r="H72" s="41">
        <v>5.6</v>
      </c>
      <c r="I72" s="41">
        <v>22.3</v>
      </c>
      <c r="J72" s="41">
        <v>263</v>
      </c>
      <c r="K72" s="61">
        <v>94</v>
      </c>
      <c r="L72" s="41">
        <v>45</v>
      </c>
    </row>
    <row r="73" spans="1:12" ht="15" x14ac:dyDescent="0.25">
      <c r="A73" s="23"/>
      <c r="B73" s="15"/>
      <c r="C73" s="11"/>
      <c r="D73" s="7" t="s">
        <v>28</v>
      </c>
      <c r="E73" s="40" t="s">
        <v>95</v>
      </c>
      <c r="F73" s="41">
        <v>100</v>
      </c>
      <c r="G73" s="41">
        <v>11.37</v>
      </c>
      <c r="H73" s="41">
        <v>15.76</v>
      </c>
      <c r="I73" s="41">
        <v>11.31</v>
      </c>
      <c r="J73" s="41">
        <v>233</v>
      </c>
      <c r="K73" s="61" t="s">
        <v>91</v>
      </c>
      <c r="L73" s="41">
        <v>83.94</v>
      </c>
    </row>
    <row r="74" spans="1:12" ht="15" x14ac:dyDescent="0.25">
      <c r="A74" s="23"/>
      <c r="B74" s="15"/>
      <c r="C74" s="11"/>
      <c r="D74" s="7" t="s">
        <v>29</v>
      </c>
      <c r="E74" s="40" t="s">
        <v>74</v>
      </c>
      <c r="F74" s="41">
        <v>150</v>
      </c>
      <c r="G74" s="41">
        <v>10</v>
      </c>
      <c r="H74" s="41">
        <v>2</v>
      </c>
      <c r="I74" s="41">
        <v>93</v>
      </c>
      <c r="J74" s="41">
        <v>199</v>
      </c>
      <c r="K74" s="61">
        <v>457</v>
      </c>
      <c r="L74" s="41">
        <v>25</v>
      </c>
    </row>
    <row r="75" spans="1:12" ht="15" x14ac:dyDescent="0.25">
      <c r="A75" s="23"/>
      <c r="B75" s="15"/>
      <c r="C75" s="11"/>
      <c r="D75" s="7" t="s">
        <v>30</v>
      </c>
      <c r="E75" s="40" t="s">
        <v>42</v>
      </c>
      <c r="F75" s="41">
        <v>215</v>
      </c>
      <c r="G75" s="57">
        <v>0.1</v>
      </c>
      <c r="H75" s="51">
        <v>0</v>
      </c>
      <c r="I75" s="53">
        <v>7</v>
      </c>
      <c r="J75" s="51">
        <v>28</v>
      </c>
      <c r="K75" s="61">
        <v>377</v>
      </c>
      <c r="L75" s="41">
        <v>10</v>
      </c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61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44</v>
      </c>
      <c r="F77" s="41">
        <v>25</v>
      </c>
      <c r="G77" s="41">
        <v>1.33</v>
      </c>
      <c r="H77" s="41">
        <v>0.24</v>
      </c>
      <c r="I77" s="41">
        <v>8.3699999999999992</v>
      </c>
      <c r="J77" s="41">
        <v>41</v>
      </c>
      <c r="K77" s="61" t="s">
        <v>58</v>
      </c>
      <c r="L77" s="41">
        <v>5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61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6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</v>
      </c>
      <c r="H80" s="19">
        <f t="shared" ref="H80" si="35">SUM(H71:H79)</f>
        <v>23.599999999999998</v>
      </c>
      <c r="I80" s="19">
        <f t="shared" ref="I80" si="36">SUM(I71:I79)</f>
        <v>141.98000000000002</v>
      </c>
      <c r="J80" s="19">
        <f t="shared" ref="J80:L80" si="37">SUM(J71:J79)</f>
        <v>764</v>
      </c>
      <c r="K80" s="65"/>
      <c r="L80" s="19">
        <f t="shared" si="37"/>
        <v>168.94</v>
      </c>
    </row>
    <row r="81" spans="1:12" ht="15.75" customHeight="1" x14ac:dyDescent="0.2">
      <c r="A81" s="28">
        <f>A63</f>
        <v>1</v>
      </c>
      <c r="B81" s="29">
        <f>B63</f>
        <v>4</v>
      </c>
      <c r="C81" s="70" t="s">
        <v>4</v>
      </c>
      <c r="D81" s="71"/>
      <c r="E81" s="30"/>
      <c r="F81" s="31">
        <f>F70+F80</f>
        <v>1290</v>
      </c>
      <c r="G81" s="31">
        <f t="shared" ref="G81" si="38">G70+G80</f>
        <v>46.2</v>
      </c>
      <c r="H81" s="31">
        <f t="shared" ref="H81" si="39">H70+H80</f>
        <v>39.5</v>
      </c>
      <c r="I81" s="31">
        <f t="shared" ref="I81" si="40">I70+I80</f>
        <v>223.28000000000003</v>
      </c>
      <c r="J81" s="31">
        <f t="shared" ref="J81:L81" si="41">J70+J80</f>
        <v>1343</v>
      </c>
      <c r="K81" s="66"/>
      <c r="L81" s="31">
        <f t="shared" si="41"/>
        <v>229.36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102</v>
      </c>
      <c r="F82" s="38">
        <v>210</v>
      </c>
      <c r="G82" s="39">
        <v>7</v>
      </c>
      <c r="H82" s="38">
        <v>6</v>
      </c>
      <c r="I82" s="38">
        <v>28.1</v>
      </c>
      <c r="J82" s="38">
        <v>286</v>
      </c>
      <c r="K82" s="67">
        <v>204</v>
      </c>
      <c r="L82" s="38">
        <v>19.420000000000002</v>
      </c>
    </row>
    <row r="83" spans="1:12" ht="15" x14ac:dyDescent="0.25">
      <c r="A83" s="23"/>
      <c r="B83" s="15"/>
      <c r="C83" s="11"/>
      <c r="D83" s="6"/>
      <c r="E83" s="40"/>
      <c r="F83" s="41"/>
      <c r="G83" s="42"/>
      <c r="H83" s="41"/>
      <c r="I83" s="41"/>
      <c r="J83" s="41"/>
      <c r="K83" s="6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47</v>
      </c>
      <c r="F84" s="41">
        <v>210</v>
      </c>
      <c r="G84" s="42">
        <v>0.1</v>
      </c>
      <c r="H84" s="41">
        <v>0</v>
      </c>
      <c r="I84" s="41">
        <v>7</v>
      </c>
      <c r="J84" s="41">
        <v>28</v>
      </c>
      <c r="K84" s="61">
        <v>376</v>
      </c>
      <c r="L84" s="41">
        <v>8</v>
      </c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2"/>
      <c r="H85" s="41"/>
      <c r="I85" s="41"/>
      <c r="J85" s="41"/>
      <c r="K85" s="61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61"/>
      <c r="L86" s="41"/>
    </row>
    <row r="87" spans="1:12" ht="15" x14ac:dyDescent="0.25">
      <c r="A87" s="23"/>
      <c r="B87" s="15"/>
      <c r="C87" s="11"/>
      <c r="D87" s="6" t="s">
        <v>52</v>
      </c>
      <c r="E87" s="40" t="s">
        <v>53</v>
      </c>
      <c r="F87" s="41">
        <v>80</v>
      </c>
      <c r="G87" s="41">
        <v>11.5</v>
      </c>
      <c r="H87" s="41">
        <v>12</v>
      </c>
      <c r="I87" s="41">
        <v>48.8</v>
      </c>
      <c r="J87" s="41">
        <v>265</v>
      </c>
      <c r="K87" s="61"/>
      <c r="L87" s="41">
        <v>33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61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18.600000000000001</v>
      </c>
      <c r="H89" s="19">
        <f t="shared" ref="H89" si="43">SUM(H82:H88)</f>
        <v>18</v>
      </c>
      <c r="I89" s="19">
        <f t="shared" ref="I89" si="44">SUM(I82:I88)</f>
        <v>83.9</v>
      </c>
      <c r="J89" s="19">
        <f t="shared" ref="J89:L89" si="45">SUM(J82:J88)</f>
        <v>579</v>
      </c>
      <c r="K89" s="65"/>
      <c r="L89" s="19">
        <f t="shared" si="45"/>
        <v>60.42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61"/>
      <c r="L90" s="41"/>
    </row>
    <row r="91" spans="1:12" ht="15" x14ac:dyDescent="0.25">
      <c r="A91" s="23"/>
      <c r="B91" s="15"/>
      <c r="C91" s="11"/>
      <c r="D91" s="7" t="s">
        <v>27</v>
      </c>
      <c r="E91" s="40" t="s">
        <v>75</v>
      </c>
      <c r="F91" s="41">
        <v>250</v>
      </c>
      <c r="G91" s="41">
        <v>7.5</v>
      </c>
      <c r="H91" s="41">
        <v>3.2</v>
      </c>
      <c r="I91" s="41">
        <v>17.3</v>
      </c>
      <c r="J91" s="41">
        <v>201</v>
      </c>
      <c r="K91" s="61" t="s">
        <v>88</v>
      </c>
      <c r="L91" s="41">
        <v>45</v>
      </c>
    </row>
    <row r="92" spans="1:12" ht="15" x14ac:dyDescent="0.25">
      <c r="A92" s="23"/>
      <c r="B92" s="15"/>
      <c r="C92" s="11"/>
      <c r="D92" s="7" t="s">
        <v>28</v>
      </c>
      <c r="E92" s="40" t="s">
        <v>76</v>
      </c>
      <c r="F92" s="41">
        <v>100</v>
      </c>
      <c r="G92" s="41">
        <v>16.05</v>
      </c>
      <c r="H92" s="41">
        <v>7.94</v>
      </c>
      <c r="I92" s="41">
        <v>2.5099999999999998</v>
      </c>
      <c r="J92" s="41">
        <v>148</v>
      </c>
      <c r="K92" s="61">
        <v>260</v>
      </c>
      <c r="L92" s="41">
        <v>63.94</v>
      </c>
    </row>
    <row r="93" spans="1:12" ht="15" x14ac:dyDescent="0.25">
      <c r="A93" s="23"/>
      <c r="B93" s="15"/>
      <c r="C93" s="11"/>
      <c r="D93" s="7" t="s">
        <v>29</v>
      </c>
      <c r="E93" s="40" t="s">
        <v>77</v>
      </c>
      <c r="F93" s="41">
        <v>150</v>
      </c>
      <c r="G93" s="41">
        <v>4.8</v>
      </c>
      <c r="H93" s="41">
        <v>8</v>
      </c>
      <c r="I93" s="41">
        <v>42.5</v>
      </c>
      <c r="J93" s="41">
        <v>328</v>
      </c>
      <c r="K93" s="61">
        <v>203</v>
      </c>
      <c r="L93" s="41">
        <v>25</v>
      </c>
    </row>
    <row r="94" spans="1:12" ht="15" x14ac:dyDescent="0.25">
      <c r="A94" s="23"/>
      <c r="B94" s="15"/>
      <c r="C94" s="11"/>
      <c r="D94" s="7" t="s">
        <v>30</v>
      </c>
      <c r="E94" s="40" t="s">
        <v>78</v>
      </c>
      <c r="F94" s="41">
        <v>200</v>
      </c>
      <c r="G94" s="41">
        <v>0.3</v>
      </c>
      <c r="H94" s="41">
        <v>0.1</v>
      </c>
      <c r="I94" s="41">
        <v>3.7</v>
      </c>
      <c r="J94" s="41">
        <v>18.2</v>
      </c>
      <c r="K94" s="61">
        <v>868</v>
      </c>
      <c r="L94" s="41">
        <v>25</v>
      </c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61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44</v>
      </c>
      <c r="F96" s="41">
        <v>50</v>
      </c>
      <c r="G96" s="41">
        <v>2.65</v>
      </c>
      <c r="H96" s="41">
        <v>0.48</v>
      </c>
      <c r="I96" s="41">
        <v>16.73</v>
      </c>
      <c r="J96" s="41">
        <v>82</v>
      </c>
      <c r="K96" s="61" t="s">
        <v>58</v>
      </c>
      <c r="L96" s="41">
        <v>10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6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6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31.3</v>
      </c>
      <c r="H99" s="19">
        <f t="shared" ref="H99" si="47">SUM(H90:H98)</f>
        <v>19.720000000000002</v>
      </c>
      <c r="I99" s="19">
        <f t="shared" ref="I99" si="48">SUM(I90:I98)</f>
        <v>82.740000000000009</v>
      </c>
      <c r="J99" s="19">
        <f t="shared" ref="J99:L99" si="49">SUM(J90:J98)</f>
        <v>777.2</v>
      </c>
      <c r="K99" s="65"/>
      <c r="L99" s="19">
        <f t="shared" si="49"/>
        <v>168.94</v>
      </c>
    </row>
    <row r="100" spans="1:12" ht="15.75" customHeight="1" x14ac:dyDescent="0.2">
      <c r="A100" s="28">
        <f>A82</f>
        <v>1</v>
      </c>
      <c r="B100" s="29">
        <f>B82</f>
        <v>5</v>
      </c>
      <c r="C100" s="70" t="s">
        <v>4</v>
      </c>
      <c r="D100" s="71"/>
      <c r="E100" s="30"/>
      <c r="F100" s="31">
        <f>F89+F99</f>
        <v>1250</v>
      </c>
      <c r="G100" s="31">
        <f t="shared" ref="G100" si="50">G89+G99</f>
        <v>49.900000000000006</v>
      </c>
      <c r="H100" s="31">
        <f t="shared" ref="H100" si="51">H89+H99</f>
        <v>37.72</v>
      </c>
      <c r="I100" s="31">
        <f t="shared" ref="I100" si="52">I89+I99</f>
        <v>166.64000000000001</v>
      </c>
      <c r="J100" s="31">
        <f t="shared" ref="J100:L100" si="53">J89+J99</f>
        <v>1356.2</v>
      </c>
      <c r="K100" s="66"/>
      <c r="L100" s="31">
        <f t="shared" si="53"/>
        <v>229.36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54</v>
      </c>
      <c r="F101" s="38">
        <v>260</v>
      </c>
      <c r="G101" s="38">
        <v>9</v>
      </c>
      <c r="H101" s="38">
        <v>12.7</v>
      </c>
      <c r="I101" s="38">
        <v>54</v>
      </c>
      <c r="J101" s="38">
        <v>366</v>
      </c>
      <c r="K101" s="67">
        <v>6</v>
      </c>
      <c r="L101" s="38">
        <v>32.42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61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47</v>
      </c>
      <c r="F103" s="41">
        <v>210</v>
      </c>
      <c r="G103" s="41">
        <v>0.1</v>
      </c>
      <c r="H103" s="41">
        <v>0</v>
      </c>
      <c r="I103" s="41">
        <v>7</v>
      </c>
      <c r="J103" s="41">
        <v>28</v>
      </c>
      <c r="K103" s="61">
        <v>376</v>
      </c>
      <c r="L103" s="41">
        <v>8</v>
      </c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61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61"/>
      <c r="L105" s="41"/>
    </row>
    <row r="106" spans="1:12" ht="15" x14ac:dyDescent="0.25">
      <c r="A106" s="23"/>
      <c r="B106" s="15"/>
      <c r="C106" s="11"/>
      <c r="D106" s="6" t="s">
        <v>49</v>
      </c>
      <c r="E106" s="40" t="s">
        <v>41</v>
      </c>
      <c r="F106" s="41">
        <v>40</v>
      </c>
      <c r="G106" s="41">
        <v>6.5</v>
      </c>
      <c r="H106" s="41">
        <v>6.6</v>
      </c>
      <c r="I106" s="41">
        <v>13</v>
      </c>
      <c r="J106" s="41">
        <v>140</v>
      </c>
      <c r="K106" s="61">
        <v>8</v>
      </c>
      <c r="L106" s="41">
        <v>20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61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</v>
      </c>
      <c r="H108" s="19">
        <f t="shared" si="54"/>
        <v>19.299999999999997</v>
      </c>
      <c r="I108" s="19">
        <f t="shared" si="54"/>
        <v>74</v>
      </c>
      <c r="J108" s="19">
        <f t="shared" si="54"/>
        <v>534</v>
      </c>
      <c r="K108" s="65"/>
      <c r="L108" s="19">
        <f t="shared" ref="L108" si="55">SUM(L101:L107)</f>
        <v>60.42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1"/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79</v>
      </c>
      <c r="F110" s="41">
        <v>260</v>
      </c>
      <c r="G110" s="41">
        <v>0.9</v>
      </c>
      <c r="H110" s="41">
        <v>1.6</v>
      </c>
      <c r="I110" s="41">
        <v>5.4</v>
      </c>
      <c r="J110" s="41">
        <v>257.5</v>
      </c>
      <c r="K110" s="61" t="s">
        <v>86</v>
      </c>
      <c r="L110" s="41">
        <v>45</v>
      </c>
    </row>
    <row r="111" spans="1:12" ht="15" x14ac:dyDescent="0.25">
      <c r="A111" s="23"/>
      <c r="B111" s="15"/>
      <c r="C111" s="11"/>
      <c r="D111" s="7" t="s">
        <v>28</v>
      </c>
      <c r="E111" s="40" t="s">
        <v>96</v>
      </c>
      <c r="F111" s="41">
        <v>120</v>
      </c>
      <c r="G111" s="41">
        <v>13.9</v>
      </c>
      <c r="H111" s="41">
        <v>16.5</v>
      </c>
      <c r="I111" s="41">
        <v>11.7</v>
      </c>
      <c r="J111" s="41">
        <v>201</v>
      </c>
      <c r="K111" s="61" t="s">
        <v>90</v>
      </c>
      <c r="L111" s="41">
        <v>83.94</v>
      </c>
    </row>
    <row r="112" spans="1:12" ht="15" x14ac:dyDescent="0.25">
      <c r="A112" s="23"/>
      <c r="B112" s="15"/>
      <c r="C112" s="11"/>
      <c r="D112" s="7" t="s">
        <v>29</v>
      </c>
      <c r="E112" s="40" t="s">
        <v>71</v>
      </c>
      <c r="F112" s="41">
        <v>150</v>
      </c>
      <c r="G112" s="41">
        <v>3.4</v>
      </c>
      <c r="H112" s="41">
        <v>0.6</v>
      </c>
      <c r="I112" s="41">
        <v>19.899999999999999</v>
      </c>
      <c r="J112" s="41">
        <v>222</v>
      </c>
      <c r="K112" s="61">
        <v>307</v>
      </c>
      <c r="L112" s="41">
        <v>25</v>
      </c>
    </row>
    <row r="113" spans="1:12" ht="15" x14ac:dyDescent="0.25">
      <c r="A113" s="23"/>
      <c r="B113" s="15"/>
      <c r="C113" s="11"/>
      <c r="D113" s="7" t="s">
        <v>30</v>
      </c>
      <c r="E113" s="40" t="s">
        <v>42</v>
      </c>
      <c r="F113" s="41">
        <v>215</v>
      </c>
      <c r="G113" s="57">
        <v>0.1</v>
      </c>
      <c r="H113" s="51">
        <v>0</v>
      </c>
      <c r="I113" s="53">
        <v>7</v>
      </c>
      <c r="J113" s="51">
        <v>28</v>
      </c>
      <c r="K113" s="61">
        <v>377</v>
      </c>
      <c r="L113" s="41">
        <v>10</v>
      </c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61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44</v>
      </c>
      <c r="F115" s="41">
        <v>25</v>
      </c>
      <c r="G115" s="41">
        <v>1.33</v>
      </c>
      <c r="H115" s="41">
        <v>0.24</v>
      </c>
      <c r="I115" s="41">
        <v>8.3699999999999992</v>
      </c>
      <c r="J115" s="41">
        <v>41</v>
      </c>
      <c r="K115" s="61" t="s">
        <v>58</v>
      </c>
      <c r="L115" s="41">
        <v>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61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61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19.630000000000003</v>
      </c>
      <c r="H118" s="19">
        <f t="shared" si="56"/>
        <v>18.940000000000001</v>
      </c>
      <c r="I118" s="19">
        <f t="shared" si="56"/>
        <v>52.37</v>
      </c>
      <c r="J118" s="19">
        <f t="shared" si="56"/>
        <v>749.5</v>
      </c>
      <c r="K118" s="65"/>
      <c r="L118" s="19">
        <f t="shared" ref="L118" si="57">SUM(L109:L117)</f>
        <v>168.94</v>
      </c>
    </row>
    <row r="119" spans="1:12" ht="15" x14ac:dyDescent="0.2">
      <c r="A119" s="28">
        <f>A101</f>
        <v>2</v>
      </c>
      <c r="B119" s="29">
        <f>B101</f>
        <v>1</v>
      </c>
      <c r="C119" s="70" t="s">
        <v>4</v>
      </c>
      <c r="D119" s="71"/>
      <c r="E119" s="30"/>
      <c r="F119" s="31">
        <f>F108+F118</f>
        <v>1280</v>
      </c>
      <c r="G119" s="31">
        <f t="shared" ref="G119" si="58">G108+G118</f>
        <v>35.230000000000004</v>
      </c>
      <c r="H119" s="31">
        <f t="shared" ref="H119" si="59">H108+H118</f>
        <v>38.239999999999995</v>
      </c>
      <c r="I119" s="31">
        <f t="shared" ref="I119" si="60">I108+I118</f>
        <v>126.37</v>
      </c>
      <c r="J119" s="31">
        <f t="shared" ref="J119" si="61">J108+J118</f>
        <v>1283.5</v>
      </c>
      <c r="K119" s="66"/>
      <c r="L119" s="31"/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103</v>
      </c>
      <c r="F120" s="38">
        <v>290</v>
      </c>
      <c r="G120" s="38">
        <v>17.3</v>
      </c>
      <c r="H120" s="38">
        <v>19.399999999999999</v>
      </c>
      <c r="I120" s="38">
        <v>46.5</v>
      </c>
      <c r="J120" s="38">
        <v>389</v>
      </c>
      <c r="K120" s="67" t="s">
        <v>59</v>
      </c>
      <c r="L120" s="38">
        <v>42.42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61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47</v>
      </c>
      <c r="F122" s="41">
        <v>210</v>
      </c>
      <c r="G122" s="41">
        <v>0.1</v>
      </c>
      <c r="H122" s="41">
        <v>0</v>
      </c>
      <c r="I122" s="41">
        <v>7</v>
      </c>
      <c r="J122" s="41">
        <v>28</v>
      </c>
      <c r="K122" s="61">
        <v>376</v>
      </c>
      <c r="L122" s="41">
        <v>8</v>
      </c>
    </row>
    <row r="123" spans="1:12" ht="15" x14ac:dyDescent="0.25">
      <c r="A123" s="14"/>
      <c r="B123" s="15"/>
      <c r="C123" s="11"/>
      <c r="D123" s="7" t="s">
        <v>23</v>
      </c>
      <c r="E123" s="40" t="s">
        <v>46</v>
      </c>
      <c r="F123" s="41">
        <v>50</v>
      </c>
      <c r="G123" s="41">
        <v>2.65</v>
      </c>
      <c r="H123" s="41">
        <v>0.48</v>
      </c>
      <c r="I123" s="41">
        <v>16.73</v>
      </c>
      <c r="J123" s="41">
        <v>82</v>
      </c>
      <c r="K123" s="61" t="s">
        <v>58</v>
      </c>
      <c r="L123" s="41">
        <v>10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6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6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61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20.05</v>
      </c>
      <c r="H127" s="19">
        <f t="shared" si="62"/>
        <v>19.88</v>
      </c>
      <c r="I127" s="19">
        <f t="shared" si="62"/>
        <v>70.23</v>
      </c>
      <c r="J127" s="19">
        <f t="shared" si="62"/>
        <v>499</v>
      </c>
      <c r="K127" s="65"/>
      <c r="L127" s="19">
        <f t="shared" ref="L127" si="63">SUM(L120:L126)</f>
        <v>60.42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61"/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68</v>
      </c>
      <c r="F129" s="41">
        <v>250</v>
      </c>
      <c r="G129" s="41">
        <v>2.2599999999999998</v>
      </c>
      <c r="H129" s="41">
        <v>5.8</v>
      </c>
      <c r="I129" s="41">
        <v>13.1</v>
      </c>
      <c r="J129" s="41">
        <v>190</v>
      </c>
      <c r="K129" s="61" t="s">
        <v>87</v>
      </c>
      <c r="L129" s="41">
        <v>45</v>
      </c>
    </row>
    <row r="130" spans="1:12" ht="15" x14ac:dyDescent="0.25">
      <c r="A130" s="14"/>
      <c r="B130" s="15"/>
      <c r="C130" s="11"/>
      <c r="D130" s="7" t="s">
        <v>28</v>
      </c>
      <c r="E130" s="40" t="s">
        <v>80</v>
      </c>
      <c r="F130" s="41">
        <v>100</v>
      </c>
      <c r="G130" s="41">
        <v>16.05</v>
      </c>
      <c r="H130" s="41">
        <v>7.94</v>
      </c>
      <c r="I130" s="41">
        <v>2.5099999999999998</v>
      </c>
      <c r="J130" s="41">
        <v>250</v>
      </c>
      <c r="K130" s="61">
        <v>63054</v>
      </c>
      <c r="L130" s="41">
        <v>53.94</v>
      </c>
    </row>
    <row r="131" spans="1:12" ht="15" x14ac:dyDescent="0.25">
      <c r="A131" s="14"/>
      <c r="B131" s="15"/>
      <c r="C131" s="11"/>
      <c r="D131" s="7" t="s">
        <v>29</v>
      </c>
      <c r="E131" s="40" t="s">
        <v>65</v>
      </c>
      <c r="F131" s="41">
        <v>150</v>
      </c>
      <c r="G131" s="41">
        <v>3.15</v>
      </c>
      <c r="H131" s="41">
        <v>6.75</v>
      </c>
      <c r="I131" s="41">
        <v>21.9</v>
      </c>
      <c r="J131" s="41">
        <v>177</v>
      </c>
      <c r="K131" s="61">
        <v>312</v>
      </c>
      <c r="L131" s="41">
        <v>40</v>
      </c>
    </row>
    <row r="132" spans="1:12" ht="15" x14ac:dyDescent="0.25">
      <c r="A132" s="14"/>
      <c r="B132" s="15"/>
      <c r="C132" s="11"/>
      <c r="D132" s="7" t="s">
        <v>30</v>
      </c>
      <c r="E132" s="40" t="s">
        <v>81</v>
      </c>
      <c r="F132" s="41">
        <v>200</v>
      </c>
      <c r="G132" s="41">
        <v>0.2</v>
      </c>
      <c r="H132" s="41">
        <v>0</v>
      </c>
      <c r="I132" s="41">
        <v>15</v>
      </c>
      <c r="J132" s="41">
        <v>58</v>
      </c>
      <c r="K132" s="61">
        <v>351</v>
      </c>
      <c r="L132" s="41">
        <v>25</v>
      </c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61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44</v>
      </c>
      <c r="F134" s="41">
        <v>25</v>
      </c>
      <c r="G134" s="41">
        <v>1.33</v>
      </c>
      <c r="H134" s="41">
        <v>0.24</v>
      </c>
      <c r="I134" s="41">
        <v>8.3699999999999992</v>
      </c>
      <c r="J134" s="41">
        <v>41</v>
      </c>
      <c r="K134" s="61" t="s">
        <v>58</v>
      </c>
      <c r="L134" s="41">
        <v>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61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61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22.990000000000002</v>
      </c>
      <c r="H137" s="19">
        <f t="shared" si="64"/>
        <v>20.73</v>
      </c>
      <c r="I137" s="19">
        <f t="shared" si="64"/>
        <v>60.879999999999995</v>
      </c>
      <c r="J137" s="19">
        <f t="shared" si="64"/>
        <v>716</v>
      </c>
      <c r="K137" s="65"/>
      <c r="L137" s="19">
        <f t="shared" ref="L137" si="65">SUM(L128:L136)</f>
        <v>168.94</v>
      </c>
    </row>
    <row r="138" spans="1:12" ht="15" x14ac:dyDescent="0.2">
      <c r="A138" s="32">
        <f>A120</f>
        <v>2</v>
      </c>
      <c r="B138" s="32">
        <f>B120</f>
        <v>2</v>
      </c>
      <c r="C138" s="70" t="s">
        <v>4</v>
      </c>
      <c r="D138" s="71"/>
      <c r="E138" s="30"/>
      <c r="F138" s="31">
        <f>F127+F137</f>
        <v>1275</v>
      </c>
      <c r="G138" s="31">
        <f t="shared" ref="G138" si="66">G127+G137</f>
        <v>43.040000000000006</v>
      </c>
      <c r="H138" s="31">
        <f t="shared" ref="H138" si="67">H127+H137</f>
        <v>40.61</v>
      </c>
      <c r="I138" s="31">
        <f t="shared" ref="I138" si="68">I127+I137</f>
        <v>131.11000000000001</v>
      </c>
      <c r="J138" s="31">
        <f t="shared" ref="J138:L138" si="69">J127+J137</f>
        <v>1215</v>
      </c>
      <c r="K138" s="66"/>
      <c r="L138" s="31">
        <f t="shared" si="69"/>
        <v>229.36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55</v>
      </c>
      <c r="F139" s="38">
        <v>170</v>
      </c>
      <c r="G139" s="38">
        <v>15.2</v>
      </c>
      <c r="H139" s="38">
        <v>15.4</v>
      </c>
      <c r="I139" s="38">
        <v>51</v>
      </c>
      <c r="J139" s="38">
        <v>426</v>
      </c>
      <c r="K139" s="67">
        <v>432</v>
      </c>
      <c r="L139" s="38">
        <v>30.42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61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42</v>
      </c>
      <c r="F141" s="41">
        <v>215</v>
      </c>
      <c r="G141" s="41">
        <v>0.1</v>
      </c>
      <c r="H141" s="41">
        <v>0</v>
      </c>
      <c r="I141" s="41">
        <v>7</v>
      </c>
      <c r="J141" s="41">
        <v>32</v>
      </c>
      <c r="K141" s="61">
        <v>377</v>
      </c>
      <c r="L141" s="41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61"/>
      <c r="L142" s="41"/>
    </row>
    <row r="143" spans="1:12" ht="15" x14ac:dyDescent="0.25">
      <c r="A143" s="23"/>
      <c r="B143" s="15"/>
      <c r="C143" s="11"/>
      <c r="D143" s="7" t="s">
        <v>24</v>
      </c>
      <c r="E143" s="50" t="s">
        <v>43</v>
      </c>
      <c r="F143" s="41">
        <v>120</v>
      </c>
      <c r="G143" s="41">
        <v>0.4</v>
      </c>
      <c r="H143" s="41">
        <v>0.4</v>
      </c>
      <c r="I143" s="41">
        <v>9.8000000000000007</v>
      </c>
      <c r="J143" s="41">
        <v>55</v>
      </c>
      <c r="K143" s="61">
        <v>388</v>
      </c>
      <c r="L143" s="41">
        <v>20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61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6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15.7</v>
      </c>
      <c r="H146" s="19">
        <f t="shared" si="70"/>
        <v>15.8</v>
      </c>
      <c r="I146" s="19">
        <f t="shared" si="70"/>
        <v>67.8</v>
      </c>
      <c r="J146" s="19">
        <f t="shared" si="70"/>
        <v>513</v>
      </c>
      <c r="K146" s="65"/>
      <c r="L146" s="19">
        <f t="shared" ref="L146" si="71">SUM(L139:L145)</f>
        <v>60.42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61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70</v>
      </c>
      <c r="F148" s="41">
        <v>260</v>
      </c>
      <c r="G148" s="41">
        <v>6.2</v>
      </c>
      <c r="H148" s="41">
        <v>5.6</v>
      </c>
      <c r="I148" s="41">
        <v>22.3</v>
      </c>
      <c r="J148" s="41">
        <v>189</v>
      </c>
      <c r="K148" s="61" t="s">
        <v>85</v>
      </c>
      <c r="L148" s="41">
        <v>45</v>
      </c>
    </row>
    <row r="149" spans="1:12" ht="15" x14ac:dyDescent="0.25">
      <c r="A149" s="23"/>
      <c r="B149" s="15"/>
      <c r="C149" s="11"/>
      <c r="D149" s="7" t="s">
        <v>28</v>
      </c>
      <c r="E149" s="40" t="s">
        <v>82</v>
      </c>
      <c r="F149" s="41">
        <v>200</v>
      </c>
      <c r="G149" s="41">
        <v>13.85</v>
      </c>
      <c r="H149" s="41">
        <v>13.38</v>
      </c>
      <c r="I149" s="41">
        <v>22.85</v>
      </c>
      <c r="J149" s="41">
        <v>378</v>
      </c>
      <c r="K149" s="61">
        <v>304</v>
      </c>
      <c r="L149" s="41">
        <v>88.94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61"/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72</v>
      </c>
      <c r="F151" s="41">
        <v>200</v>
      </c>
      <c r="G151" s="41">
        <v>0.2</v>
      </c>
      <c r="H151" s="41">
        <v>0</v>
      </c>
      <c r="I151" s="41">
        <v>15</v>
      </c>
      <c r="J151" s="41">
        <v>58</v>
      </c>
      <c r="K151" s="61">
        <v>350</v>
      </c>
      <c r="L151" s="41">
        <v>25</v>
      </c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61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44</v>
      </c>
      <c r="F153" s="41">
        <v>50</v>
      </c>
      <c r="G153" s="41">
        <v>2.65</v>
      </c>
      <c r="H153" s="41">
        <v>0.48</v>
      </c>
      <c r="I153" s="41">
        <v>16.73</v>
      </c>
      <c r="J153" s="41">
        <v>82</v>
      </c>
      <c r="K153" s="61" t="s">
        <v>58</v>
      </c>
      <c r="L153" s="41">
        <v>10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6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6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22.9</v>
      </c>
      <c r="H156" s="19">
        <f t="shared" si="72"/>
        <v>19.46</v>
      </c>
      <c r="I156" s="19">
        <f t="shared" si="72"/>
        <v>76.88000000000001</v>
      </c>
      <c r="J156" s="19">
        <f t="shared" si="72"/>
        <v>707</v>
      </c>
      <c r="K156" s="65"/>
      <c r="L156" s="19">
        <f t="shared" ref="L156" si="73">SUM(L147:L155)</f>
        <v>168.94</v>
      </c>
    </row>
    <row r="157" spans="1:12" ht="15" x14ac:dyDescent="0.2">
      <c r="A157" s="28">
        <f>A139</f>
        <v>2</v>
      </c>
      <c r="B157" s="29">
        <f>B139</f>
        <v>3</v>
      </c>
      <c r="C157" s="70" t="s">
        <v>4</v>
      </c>
      <c r="D157" s="71"/>
      <c r="E157" s="30"/>
      <c r="F157" s="31">
        <f>F146+F156</f>
        <v>1215</v>
      </c>
      <c r="G157" s="31">
        <f t="shared" ref="G157" si="74">G146+G156</f>
        <v>38.599999999999994</v>
      </c>
      <c r="H157" s="31">
        <f t="shared" ref="H157" si="75">H146+H156</f>
        <v>35.260000000000005</v>
      </c>
      <c r="I157" s="31">
        <f t="shared" ref="I157" si="76">I146+I156</f>
        <v>144.68</v>
      </c>
      <c r="J157" s="31">
        <f t="shared" ref="J157:L157" si="77">J146+J156</f>
        <v>1220</v>
      </c>
      <c r="K157" s="66"/>
      <c r="L157" s="31">
        <f t="shared" si="77"/>
        <v>229.36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56</v>
      </c>
      <c r="F158" s="38">
        <v>210</v>
      </c>
      <c r="G158" s="38">
        <v>11.2</v>
      </c>
      <c r="H158" s="38">
        <v>13.9</v>
      </c>
      <c r="I158" s="38">
        <v>42</v>
      </c>
      <c r="J158" s="38">
        <v>275</v>
      </c>
      <c r="K158" s="67">
        <v>9</v>
      </c>
      <c r="L158" s="38">
        <v>27.42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6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47</v>
      </c>
      <c r="F160" s="41">
        <v>210</v>
      </c>
      <c r="G160" s="41">
        <v>0.1</v>
      </c>
      <c r="H160" s="41">
        <v>0</v>
      </c>
      <c r="I160" s="41">
        <v>7</v>
      </c>
      <c r="J160" s="41">
        <v>28</v>
      </c>
      <c r="K160" s="61">
        <v>376</v>
      </c>
      <c r="L160" s="41">
        <v>8</v>
      </c>
    </row>
    <row r="161" spans="1:12" ht="15" x14ac:dyDescent="0.25">
      <c r="A161" s="23"/>
      <c r="B161" s="15"/>
      <c r="C161" s="11"/>
      <c r="D161" s="7" t="s">
        <v>23</v>
      </c>
      <c r="E161" s="40" t="s">
        <v>50</v>
      </c>
      <c r="F161" s="41">
        <v>25</v>
      </c>
      <c r="G161" s="41">
        <v>1.9</v>
      </c>
      <c r="H161" s="41">
        <v>0.7</v>
      </c>
      <c r="I161" s="41">
        <v>12.9</v>
      </c>
      <c r="J161" s="41">
        <v>65</v>
      </c>
      <c r="K161" s="61" t="s">
        <v>58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61"/>
      <c r="L162" s="41"/>
    </row>
    <row r="163" spans="1:12" ht="15" x14ac:dyDescent="0.25">
      <c r="A163" s="23"/>
      <c r="B163" s="15"/>
      <c r="C163" s="11"/>
      <c r="D163" s="6" t="s">
        <v>61</v>
      </c>
      <c r="E163" s="40" t="s">
        <v>51</v>
      </c>
      <c r="F163" s="41">
        <v>95</v>
      </c>
      <c r="G163" s="41">
        <v>2.4</v>
      </c>
      <c r="H163" s="41">
        <v>1.2</v>
      </c>
      <c r="I163" s="41">
        <v>14.4</v>
      </c>
      <c r="J163" s="41">
        <v>102</v>
      </c>
      <c r="K163" s="61"/>
      <c r="L163" s="41">
        <v>20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61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15.6</v>
      </c>
      <c r="H165" s="19">
        <f t="shared" si="78"/>
        <v>15.799999999999999</v>
      </c>
      <c r="I165" s="19">
        <f t="shared" si="78"/>
        <v>76.3</v>
      </c>
      <c r="J165" s="19">
        <f t="shared" si="78"/>
        <v>470</v>
      </c>
      <c r="K165" s="65"/>
      <c r="L165" s="19">
        <f t="shared" ref="L165" si="79">SUM(L158:L164)</f>
        <v>60.42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61"/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83</v>
      </c>
      <c r="F167" s="41">
        <v>250</v>
      </c>
      <c r="G167" s="41">
        <v>2.2599999999999998</v>
      </c>
      <c r="H167" s="41">
        <v>5.8</v>
      </c>
      <c r="I167" s="41">
        <v>13.1</v>
      </c>
      <c r="J167" s="41">
        <v>114</v>
      </c>
      <c r="K167" s="61" t="s">
        <v>87</v>
      </c>
      <c r="L167" s="41">
        <v>45</v>
      </c>
    </row>
    <row r="168" spans="1:12" ht="15" x14ac:dyDescent="0.25">
      <c r="A168" s="23"/>
      <c r="B168" s="15"/>
      <c r="C168" s="11"/>
      <c r="D168" s="7" t="s">
        <v>28</v>
      </c>
      <c r="E168" s="40" t="s">
        <v>76</v>
      </c>
      <c r="F168" s="41">
        <v>100</v>
      </c>
      <c r="G168" s="41">
        <v>12.2</v>
      </c>
      <c r="H168" s="41">
        <v>16.399999999999999</v>
      </c>
      <c r="I168" s="41">
        <v>25</v>
      </c>
      <c r="J168" s="41">
        <v>197</v>
      </c>
      <c r="K168" s="61">
        <v>260</v>
      </c>
      <c r="L168" s="41">
        <v>68.94</v>
      </c>
    </row>
    <row r="169" spans="1:12" ht="15" x14ac:dyDescent="0.25">
      <c r="A169" s="23"/>
      <c r="B169" s="15"/>
      <c r="C169" s="11"/>
      <c r="D169" s="7" t="s">
        <v>29</v>
      </c>
      <c r="E169" s="40" t="s">
        <v>77</v>
      </c>
      <c r="F169" s="41">
        <v>150</v>
      </c>
      <c r="G169" s="41">
        <v>3.6</v>
      </c>
      <c r="H169" s="41">
        <v>6</v>
      </c>
      <c r="I169" s="41">
        <v>36.75</v>
      </c>
      <c r="J169" s="41">
        <v>328</v>
      </c>
      <c r="K169" s="61">
        <v>203</v>
      </c>
      <c r="L169" s="41">
        <v>25</v>
      </c>
    </row>
    <row r="170" spans="1:12" ht="15" x14ac:dyDescent="0.25">
      <c r="A170" s="23"/>
      <c r="B170" s="15"/>
      <c r="C170" s="11"/>
      <c r="D170" s="7" t="s">
        <v>30</v>
      </c>
      <c r="E170" s="40" t="s">
        <v>66</v>
      </c>
      <c r="F170" s="41">
        <v>200</v>
      </c>
      <c r="G170" s="41">
        <v>0.2</v>
      </c>
      <c r="H170" s="41">
        <v>0</v>
      </c>
      <c r="I170" s="41">
        <v>15</v>
      </c>
      <c r="J170" s="41">
        <v>58</v>
      </c>
      <c r="K170" s="61">
        <v>349</v>
      </c>
      <c r="L170" s="41">
        <v>25</v>
      </c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44</v>
      </c>
      <c r="F172" s="41">
        <v>25</v>
      </c>
      <c r="G172" s="41">
        <v>1.33</v>
      </c>
      <c r="H172" s="41">
        <v>0.24</v>
      </c>
      <c r="I172" s="41">
        <v>8.3699999999999992</v>
      </c>
      <c r="J172" s="41">
        <v>41</v>
      </c>
      <c r="K172" s="61" t="s">
        <v>58</v>
      </c>
      <c r="L172" s="41">
        <v>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6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6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19.589999999999996</v>
      </c>
      <c r="H175" s="19">
        <f t="shared" si="80"/>
        <v>28.439999999999998</v>
      </c>
      <c r="I175" s="19">
        <f t="shared" si="80"/>
        <v>98.22</v>
      </c>
      <c r="J175" s="19">
        <f t="shared" si="80"/>
        <v>738</v>
      </c>
      <c r="K175" s="65"/>
      <c r="L175" s="19">
        <f t="shared" ref="L175" si="81">SUM(L166:L174)</f>
        <v>168.94</v>
      </c>
    </row>
    <row r="176" spans="1:12" ht="15" x14ac:dyDescent="0.2">
      <c r="A176" s="28">
        <f>A158</f>
        <v>2</v>
      </c>
      <c r="B176" s="29">
        <f>B158</f>
        <v>4</v>
      </c>
      <c r="C176" s="70" t="s">
        <v>4</v>
      </c>
      <c r="D176" s="71"/>
      <c r="E176" s="30"/>
      <c r="F176" s="31">
        <f>F165+F175</f>
        <v>1265</v>
      </c>
      <c r="G176" s="31">
        <f t="shared" ref="G176" si="82">G165+G175</f>
        <v>35.19</v>
      </c>
      <c r="H176" s="31">
        <f t="shared" ref="H176" si="83">H165+H175</f>
        <v>44.239999999999995</v>
      </c>
      <c r="I176" s="31">
        <f t="shared" ref="I176" si="84">I165+I175</f>
        <v>174.51999999999998</v>
      </c>
      <c r="J176" s="31">
        <f t="shared" ref="J176:L176" si="85">J165+J175</f>
        <v>1208</v>
      </c>
      <c r="K176" s="66"/>
      <c r="L176" s="31">
        <f t="shared" si="85"/>
        <v>229.36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104</v>
      </c>
      <c r="F177" s="38">
        <v>200</v>
      </c>
      <c r="G177" s="38">
        <v>11.2</v>
      </c>
      <c r="H177" s="38">
        <v>11.9</v>
      </c>
      <c r="I177" s="38">
        <v>49.6</v>
      </c>
      <c r="J177" s="38">
        <v>220</v>
      </c>
      <c r="K177" s="67" t="s">
        <v>60</v>
      </c>
      <c r="L177" s="38">
        <v>27.42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61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47</v>
      </c>
      <c r="F179" s="41">
        <v>210</v>
      </c>
      <c r="G179" s="41">
        <v>0.1</v>
      </c>
      <c r="H179" s="41">
        <v>0</v>
      </c>
      <c r="I179" s="41">
        <v>7</v>
      </c>
      <c r="J179" s="41">
        <v>28</v>
      </c>
      <c r="K179" s="61">
        <v>376</v>
      </c>
      <c r="L179" s="41">
        <v>8</v>
      </c>
    </row>
    <row r="180" spans="1:12" ht="15" x14ac:dyDescent="0.25">
      <c r="A180" s="23"/>
      <c r="B180" s="15"/>
      <c r="C180" s="11"/>
      <c r="D180" s="7" t="s">
        <v>23</v>
      </c>
      <c r="E180" s="40" t="s">
        <v>44</v>
      </c>
      <c r="F180" s="41">
        <v>25</v>
      </c>
      <c r="G180" s="41">
        <v>2.65</v>
      </c>
      <c r="H180" s="41">
        <v>0.48</v>
      </c>
      <c r="I180" s="41">
        <v>9.8000000000000007</v>
      </c>
      <c r="J180" s="41">
        <v>82</v>
      </c>
      <c r="K180" s="61" t="s">
        <v>58</v>
      </c>
      <c r="L180" s="41">
        <v>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61"/>
      <c r="L181" s="41"/>
    </row>
    <row r="182" spans="1:12" ht="15" x14ac:dyDescent="0.25">
      <c r="A182" s="23"/>
      <c r="B182" s="15"/>
      <c r="C182" s="11"/>
      <c r="D182" s="6" t="s">
        <v>52</v>
      </c>
      <c r="E182" s="40" t="s">
        <v>57</v>
      </c>
      <c r="F182" s="41">
        <v>75</v>
      </c>
      <c r="G182" s="41">
        <v>5.8</v>
      </c>
      <c r="H182" s="41">
        <v>7.1</v>
      </c>
      <c r="I182" s="41">
        <v>17</v>
      </c>
      <c r="J182" s="41">
        <v>250</v>
      </c>
      <c r="K182" s="61"/>
      <c r="L182" s="41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6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19.75</v>
      </c>
      <c r="H184" s="19">
        <f t="shared" si="86"/>
        <v>19.48</v>
      </c>
      <c r="I184" s="19">
        <f t="shared" si="86"/>
        <v>83.4</v>
      </c>
      <c r="J184" s="19">
        <f t="shared" si="86"/>
        <v>580</v>
      </c>
      <c r="K184" s="65"/>
      <c r="L184" s="19">
        <f t="shared" ref="L184" si="87">SUM(L177:L183)</f>
        <v>60.42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61"/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75</v>
      </c>
      <c r="F186" s="41">
        <v>250</v>
      </c>
      <c r="G186" s="41">
        <v>7.5</v>
      </c>
      <c r="H186" s="41">
        <v>3.2</v>
      </c>
      <c r="I186" s="41">
        <v>17.3</v>
      </c>
      <c r="J186" s="41">
        <v>245</v>
      </c>
      <c r="K186" s="61" t="s">
        <v>88</v>
      </c>
      <c r="L186" s="41">
        <v>45</v>
      </c>
    </row>
    <row r="187" spans="1:12" ht="15" x14ac:dyDescent="0.25">
      <c r="A187" s="23"/>
      <c r="B187" s="15"/>
      <c r="C187" s="11"/>
      <c r="D187" s="7" t="s">
        <v>28</v>
      </c>
      <c r="E187" s="40" t="s">
        <v>97</v>
      </c>
      <c r="F187" s="41">
        <v>100</v>
      </c>
      <c r="G187" s="41">
        <v>11.8</v>
      </c>
      <c r="H187" s="41">
        <v>6.1</v>
      </c>
      <c r="I187" s="41">
        <v>2.7</v>
      </c>
      <c r="J187" s="41">
        <v>224.6</v>
      </c>
      <c r="K187" s="61" t="s">
        <v>92</v>
      </c>
      <c r="L187" s="41">
        <v>53.94</v>
      </c>
    </row>
    <row r="188" spans="1:12" ht="15" x14ac:dyDescent="0.25">
      <c r="A188" s="23"/>
      <c r="B188" s="15"/>
      <c r="C188" s="11"/>
      <c r="D188" s="7" t="s">
        <v>29</v>
      </c>
      <c r="E188" s="40" t="s">
        <v>65</v>
      </c>
      <c r="F188" s="41">
        <v>150</v>
      </c>
      <c r="G188" s="41">
        <v>3.15</v>
      </c>
      <c r="H188" s="41">
        <v>6.75</v>
      </c>
      <c r="I188" s="41">
        <v>21.9</v>
      </c>
      <c r="J188" s="41">
        <v>177</v>
      </c>
      <c r="K188" s="61">
        <v>312</v>
      </c>
      <c r="L188" s="41">
        <v>40</v>
      </c>
    </row>
    <row r="189" spans="1:12" ht="15" x14ac:dyDescent="0.25">
      <c r="A189" s="23"/>
      <c r="B189" s="15"/>
      <c r="C189" s="11"/>
      <c r="D189" s="7" t="s">
        <v>30</v>
      </c>
      <c r="E189" s="40" t="s">
        <v>78</v>
      </c>
      <c r="F189" s="41">
        <v>200</v>
      </c>
      <c r="G189" s="41">
        <v>0.3</v>
      </c>
      <c r="H189" s="41">
        <v>0.1</v>
      </c>
      <c r="I189" s="41">
        <v>3.7</v>
      </c>
      <c r="J189" s="41">
        <v>18.2</v>
      </c>
      <c r="K189" s="61">
        <v>868</v>
      </c>
      <c r="L189" s="41">
        <v>25</v>
      </c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61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44</v>
      </c>
      <c r="F191" s="41">
        <v>25</v>
      </c>
      <c r="G191" s="41">
        <v>1.33</v>
      </c>
      <c r="H191" s="41">
        <v>0.24</v>
      </c>
      <c r="I191" s="41">
        <v>8.3699999999999992</v>
      </c>
      <c r="J191" s="41">
        <v>41</v>
      </c>
      <c r="K191" s="61" t="s">
        <v>58</v>
      </c>
      <c r="L191" s="41">
        <v>5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6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6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24.08</v>
      </c>
      <c r="H194" s="19">
        <f t="shared" si="88"/>
        <v>16.39</v>
      </c>
      <c r="I194" s="19">
        <f t="shared" si="88"/>
        <v>53.97</v>
      </c>
      <c r="J194" s="19">
        <f t="shared" si="88"/>
        <v>705.80000000000007</v>
      </c>
      <c r="K194" s="65"/>
      <c r="L194" s="19">
        <f t="shared" ref="L194" si="89">SUM(L185:L193)</f>
        <v>168.94</v>
      </c>
    </row>
    <row r="195" spans="1:12" ht="15" x14ac:dyDescent="0.2">
      <c r="A195" s="28">
        <f>A177</f>
        <v>2</v>
      </c>
      <c r="B195" s="29">
        <f>B177</f>
        <v>5</v>
      </c>
      <c r="C195" s="70" t="s">
        <v>4</v>
      </c>
      <c r="D195" s="71"/>
      <c r="E195" s="30"/>
      <c r="F195" s="31">
        <f>F184+F194</f>
        <v>1235</v>
      </c>
      <c r="G195" s="31">
        <f t="shared" ref="G195" si="90">G184+G194</f>
        <v>43.83</v>
      </c>
      <c r="H195" s="31">
        <f t="shared" ref="H195" si="91">H184+H194</f>
        <v>35.870000000000005</v>
      </c>
      <c r="I195" s="31">
        <f t="shared" ref="I195" si="92">I184+I194</f>
        <v>137.37</v>
      </c>
      <c r="J195" s="31">
        <f t="shared" ref="J195:L195" si="93">J184+J194</f>
        <v>1285.8000000000002</v>
      </c>
      <c r="K195" s="66"/>
      <c r="L195" s="31">
        <f t="shared" si="93"/>
        <v>229.36</v>
      </c>
    </row>
    <row r="196" spans="1:12" x14ac:dyDescent="0.2">
      <c r="A196" s="26"/>
      <c r="B196" s="27"/>
      <c r="C196" s="72" t="s">
        <v>5</v>
      </c>
      <c r="D196" s="72"/>
      <c r="E196" s="72"/>
      <c r="F196" s="33">
        <f>(F24+F43+F62+F81+F100+F119+F138+F157+F176+F195)/(IF(F24=0,0,1)+IF(F43=0,0,1)+IF(F62=0,0,1)+IF(F81=0,0,1)+IF(F100=0,0,1)+IF(F119=0,0,1)+IF(F138=0,0,1)+IF(F157=0,0,1)+IF(F176=0,0,1)+IF(F195=0,0,1))</f>
        <v>1262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40.814999999999998</v>
      </c>
      <c r="H196" s="33">
        <f t="shared" si="94"/>
        <v>44.066000000000003</v>
      </c>
      <c r="I196" s="33">
        <f t="shared" si="94"/>
        <v>161.30700000000002</v>
      </c>
      <c r="J196" s="33">
        <f t="shared" si="94"/>
        <v>1266.97</v>
      </c>
      <c r="K196" s="68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229.36000000000007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2024-12-10T07:43:06Z</cp:lastPrinted>
  <dcterms:created xsi:type="dcterms:W3CDTF">2022-05-16T14:23:56Z</dcterms:created>
  <dcterms:modified xsi:type="dcterms:W3CDTF">2024-12-27T13:11:10Z</dcterms:modified>
</cp:coreProperties>
</file>